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80" firstSheet="1" activeTab="7"/>
  </bookViews>
  <sheets>
    <sheet name="纪委监委案件检查经费" sheetId="1" r:id="rId1"/>
    <sheet name="反腐倡廉宣传教育经费" sheetId="2" r:id="rId2"/>
    <sheet name="业务培训经费" sheetId="3" r:id="rId3"/>
    <sheet name="专网运维经费" sheetId="4" r:id="rId4"/>
    <sheet name="巡察工作经费" sheetId="5" r:id="rId5"/>
    <sheet name="机房运行经费" sheetId="6" r:id="rId6"/>
    <sheet name="办案设备采购项目" sheetId="7" r:id="rId7"/>
    <sheet name="机构改革期间办公用房调整" sheetId="8" r:id="rId8"/>
    <sheet name="车辆购置" sheetId="9" r:id="rId9"/>
  </sheets>
  <definedNames>
    <definedName name="_xlnm.Print_Area" localSheetId="0">纪委监委案件检查经费!$A$1:$O$30</definedName>
  </definedNames>
  <calcPr calcId="144525" concurrentCalc="0"/>
</workbook>
</file>

<file path=xl/sharedStrings.xml><?xml version="1.0" encoding="utf-8"?>
<sst xmlns="http://schemas.openxmlformats.org/spreadsheetml/2006/main" count="127">
  <si>
    <t>附件2-1</t>
  </si>
  <si>
    <t>项目支出绩效自评表</t>
  </si>
  <si>
    <t>（2024年度）</t>
  </si>
  <si>
    <t>项目名称</t>
  </si>
  <si>
    <t>纪委监委案件检查经费</t>
  </si>
  <si>
    <t>区级主管部门</t>
  </si>
  <si>
    <t>区纪委区监委</t>
  </si>
  <si>
    <t>资金使用单位</t>
  </si>
  <si>
    <t>资金投入情况
（万元，小数点保留2位）</t>
  </si>
  <si>
    <t>年初预算数（A）</t>
  </si>
  <si>
    <t>预算调整数（B）</t>
  </si>
  <si>
    <t>调整后预算数（C）</t>
  </si>
  <si>
    <t>全年执行数（D）</t>
  </si>
  <si>
    <t>预算调整率（B/A×100%)</t>
  </si>
  <si>
    <t>分值（10分）</t>
  </si>
  <si>
    <t>预算执行率（D/C×100%）</t>
  </si>
  <si>
    <t>得分</t>
  </si>
  <si>
    <t>预算调整、结余等原因分析及改进措施</t>
  </si>
  <si>
    <t>年度资金总额：</t>
  </si>
  <si>
    <t>无</t>
  </si>
  <si>
    <t>有问题须填写，没有问题填写“无”</t>
  </si>
  <si>
    <t>其中：中央资金</t>
  </si>
  <si>
    <t>—</t>
  </si>
  <si>
    <t xml:space="preserve">     市级资金</t>
  </si>
  <si>
    <t xml:space="preserve">     区级资金</t>
  </si>
  <si>
    <t xml:space="preserve">     其他资金</t>
  </si>
  <si>
    <t>总体目标完成情况</t>
  </si>
  <si>
    <t>总体目标</t>
  </si>
  <si>
    <t>全年实际完成情况</t>
  </si>
  <si>
    <t>完成区纪委区监委纪检监察工作任务</t>
  </si>
  <si>
    <t>完成2024年查办案件相关工作和办案区水电费支付工作</t>
  </si>
  <si>
    <t>绩效指标</t>
  </si>
  <si>
    <t>一级指标</t>
  </si>
  <si>
    <t>二级指标</t>
  </si>
  <si>
    <t>三级指标</t>
  </si>
  <si>
    <t>指标值</t>
  </si>
  <si>
    <t>全年实际完成值</t>
  </si>
  <si>
    <t>分值（90分）</t>
  </si>
  <si>
    <t>反映项目完成或实施效果的证据资料</t>
  </si>
  <si>
    <t>偏差原因和改进措施</t>
  </si>
  <si>
    <t>产
出
指
标</t>
  </si>
  <si>
    <t>数量指标</t>
  </si>
  <si>
    <t>对未完成绩效目标或超过年初设定的绩效指标值较多(30%及以上)的原因逐条进行分析，并提出改进措施。</t>
  </si>
  <si>
    <t>质量指标</t>
  </si>
  <si>
    <t>时效指标</t>
  </si>
  <si>
    <t>完成时效</t>
  </si>
  <si>
    <t>全年</t>
  </si>
  <si>
    <t>完成</t>
  </si>
  <si>
    <t>相关付款凭证</t>
  </si>
  <si>
    <t>成本指标</t>
  </si>
  <si>
    <t>总成本</t>
  </si>
  <si>
    <t>61.6万元</t>
  </si>
  <si>
    <t>52.52万元</t>
  </si>
  <si>
    <t>效
益
指
标</t>
  </si>
  <si>
    <t>经济效益指标</t>
  </si>
  <si>
    <t>社会效益指标</t>
  </si>
  <si>
    <t>生态效益指标</t>
  </si>
  <si>
    <t>可持续影响指标</t>
  </si>
  <si>
    <t>维护党纪国法尊严，坚决惩处腐败分子，有效遏制腐败现象。</t>
  </si>
  <si>
    <t>持续推进</t>
  </si>
  <si>
    <t>满意度指标</t>
  </si>
  <si>
    <t>服务对象满意度指标</t>
  </si>
  <si>
    <t>……</t>
  </si>
  <si>
    <t>总分</t>
  </si>
  <si>
    <t>说明</t>
  </si>
  <si>
    <t>注：1.本表以项目为单位填报，同一项目涉及多笔资金来源、预算指标或者涉及年中追加、追减等情形的，一般视同为一个预算项目，对应其《项目支出绩效目标申报表》填报一套《自评表》。其他资金是指与区级财政资金共同投入到同一项目、政策的自有资金、社会资金，以及以前年度的结转结余资金等。</t>
  </si>
  <si>
    <t xml:space="preserve">    2.本表采取打分评价形式，满分为100分。一级指标统一设置为：预算执行率指标10分、产出指标50分、效果指标30分、服务对象满意度指标10分。对于不需或者未设置满意度指标的项目，其效益指标分值权重相应可调增10分。二、三级指标权重分值由各单位可根据指标的重要程度、项目实施阶段等因素自主确定，涉及多个三级指标可自行插行划分权重分值，各指标得分加总得出该项目绩效自评的总分。各项指标得分最高不能超过该指标分值上限，得分可保留两位小数。</t>
  </si>
  <si>
    <t xml:space="preserve">    3.定量指标若为正向指标（即指标值为≥*），则得分计算方法应用完成值/指标值*该指标分值；若定量指标为反向指标（即指标值为≤*），则得分计算方法应用指标值/完成值*该指标分值。若年初指标值设定偏低，则得分计算方法应用（完成值—指标值）/指标值*100%。若计算结果在 200%-300%（含 200%）区间，则按照该指标分值的10%扣分；计算结果在 300%-500%（含 300%）区间，则按照该指标分值的20%扣分；计算结果高于500%（含 500%），则按照该指标分值的30%扣分。区级主管部门对资金使用单位填写的实际完成值汇总时，绝对值直接累加计算；相对值采用区域或整体统计数据，不能采用区域或整体统计数据的，以资金额度为权重加权平均计算。</t>
  </si>
  <si>
    <t xml:space="preserve">   4.定性指标。资金使用单位分别按照90%(含)-100%、80%(含)-90%、60%(含)-80%、0%-60%合理填写实际完成值。区级主管部门汇总时，按照资金额度加权平均计算完成值。</t>
  </si>
  <si>
    <t>区级资金（项目）名称</t>
  </si>
  <si>
    <t>反腐倡廉宣传教育经费</t>
  </si>
  <si>
    <t>开展反腐倡廉宣传工作、开展廉政文化建设工作。</t>
  </si>
  <si>
    <t>2024年组织制作警示教育专题片1部。</t>
  </si>
  <si>
    <t>警示教育片</t>
  </si>
  <si>
    <t>1部</t>
  </si>
  <si>
    <t>合同和相关付款凭证</t>
  </si>
  <si>
    <t>28万元</t>
  </si>
  <si>
    <t>开展反腐倡廉宣传工作、开展廉政文化建设工作。引领社会风气、促进社会发展、提升政治形象。</t>
  </si>
  <si>
    <t>业务培训经费</t>
  </si>
  <si>
    <t>加强本区纪检监察系统领导班子、干部队伍和组织建设。</t>
  </si>
  <si>
    <t>组织2024年全区纪检监察干部年度培训和中纪委、市纪委要求参加的相关培训</t>
  </si>
  <si>
    <t>14.86万元</t>
  </si>
  <si>
    <t>培训通知，相关付款凭证</t>
  </si>
  <si>
    <t>培训对象满意度</t>
  </si>
  <si>
    <t>≥95%</t>
  </si>
  <si>
    <t>专网运维经费</t>
  </si>
  <si>
    <t>区纪检监察专网一期、二期运行维护费</t>
  </si>
  <si>
    <t>合同、相关付款凭证</t>
  </si>
  <si>
    <t>86.49万元</t>
  </si>
  <si>
    <t>促进市、区两级机关委室的纵向沟通，提升我区纪检监察业务工作效率。</t>
  </si>
  <si>
    <t>纪检干部使用满意度</t>
  </si>
  <si>
    <t>巡察工作经费</t>
  </si>
  <si>
    <t>每年巡察轮次需根据市委上下联动任务而确定，存在一定不确定性，2024年的预算计划开展3轮常规巡察，但按照市委巡视有关部署，仅完成了2轮，故审计费用产生结余。科学规划每轮巡察任务，合理、高效实用巡察专项费用，确保资金使用效益最大化。</t>
  </si>
  <si>
    <t xml:space="preserve">按照区委巡察工作的要求，完成全年巡察工作任务。
</t>
  </si>
  <si>
    <t xml:space="preserve">按照区委巡察工作的要求，完成2024年的巡察工作任务。
</t>
  </si>
  <si>
    <t>121.46万元</t>
  </si>
  <si>
    <t>83.14万元</t>
  </si>
  <si>
    <t>巡察工作方案、相关费用发票、巡察审计合同</t>
  </si>
  <si>
    <t>确保巡察工作任务的完成，提高巡察干部队伍建设，增强巡察干部运用巡察手段发现问题的能力，利用巡审圣剑方式提高巡察发现问题的精准度，全面加强办公通勤食宿保障工作，切实提高巡察工作质量，有效发挥政治监督作用，达到发现问题，形成震慑、推动改革、促进发展的目的。</t>
  </si>
  <si>
    <t>机房运行经费</t>
  </si>
  <si>
    <t xml:space="preserve">  区纪委第一办案中心机房和第二办案中心机房正常运行，保障办案需要。</t>
  </si>
  <si>
    <t>8.87万元</t>
  </si>
  <si>
    <t>保障区纪委机关和办案中心日常工作。</t>
  </si>
  <si>
    <t>办案设备采购项目</t>
  </si>
  <si>
    <t xml:space="preserve">保障纪检监察专网的正常运行,提升纪检监察工作质量。        </t>
  </si>
  <si>
    <t>存储设备</t>
  </si>
  <si>
    <t>1台</t>
  </si>
  <si>
    <t>质保金合同</t>
  </si>
  <si>
    <t>39.11万元</t>
  </si>
  <si>
    <t>39.04万元</t>
  </si>
  <si>
    <t>质保金合同、付款相关凭证</t>
  </si>
  <si>
    <t>保障纪检监察专网的正常运行</t>
  </si>
  <si>
    <t>指标1：纪检监察干部满意度</t>
  </si>
  <si>
    <t>机构改革期间办公用房调整</t>
  </si>
  <si>
    <t>终端机</t>
  </si>
  <si>
    <t>12台</t>
  </si>
  <si>
    <t>47.81万元</t>
  </si>
  <si>
    <t>保障纪检监察日常工作正常运行</t>
  </si>
  <si>
    <t>购置公务用车</t>
  </si>
  <si>
    <t xml:space="preserve">保障纪检监察工作的正常运行     </t>
  </si>
  <si>
    <t>购置车辆</t>
  </si>
  <si>
    <t>3辆</t>
  </si>
  <si>
    <t>购车合同、相关付款凭证</t>
  </si>
  <si>
    <t>63.44万元</t>
  </si>
  <si>
    <t>62.73万元</t>
  </si>
  <si>
    <t>开展办案工作，保障纪检监察工作正常运行</t>
  </si>
  <si>
    <t>使用人员满意度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</si>
</sst>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31"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11" workbookViewId="0">
      <selection activeCell="J22" sqref="J22:K22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2.75" style="2" customWidth="1"/>
    <col min="10" max="10" width="11.375" style="2" customWidth="1"/>
    <col min="11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29" t="s">
        <v>3</v>
      </c>
      <c r="B4" s="29"/>
      <c r="C4" s="29"/>
      <c r="D4" s="6" t="s">
        <v>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24.95" customHeight="1" spans="1:15">
      <c r="A5" s="6" t="s">
        <v>5</v>
      </c>
      <c r="B5" s="6"/>
      <c r="C5" s="6"/>
      <c r="D5" s="9" t="s">
        <v>6</v>
      </c>
      <c r="E5" s="10"/>
      <c r="F5" s="10"/>
      <c r="G5" s="10"/>
      <c r="H5" s="10"/>
      <c r="I5" s="11"/>
      <c r="J5" s="6" t="s">
        <v>7</v>
      </c>
      <c r="K5" s="6" t="s">
        <v>6</v>
      </c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6">
      <c r="A7" s="6"/>
      <c r="B7" s="6"/>
      <c r="C7" s="6"/>
      <c r="D7" s="8" t="s">
        <v>18</v>
      </c>
      <c r="E7" s="8"/>
      <c r="F7" s="8"/>
      <c r="G7" s="6">
        <v>40.19</v>
      </c>
      <c r="H7" s="6">
        <v>21.41</v>
      </c>
      <c r="I7" s="17">
        <v>61.6</v>
      </c>
      <c r="J7" s="17">
        <v>52.52</v>
      </c>
      <c r="K7" s="18">
        <f>H7/G7*100%</f>
        <v>0.532719581985569</v>
      </c>
      <c r="L7" s="6">
        <v>8</v>
      </c>
      <c r="M7" s="18">
        <f>J7/I7*100%</f>
        <v>0.852597402597403</v>
      </c>
      <c r="N7" s="6">
        <v>8</v>
      </c>
      <c r="O7" s="6" t="s">
        <v>19</v>
      </c>
      <c r="P7" s="6" t="s">
        <v>20</v>
      </c>
    </row>
    <row r="8" ht="24.95" customHeight="1" spans="1:16">
      <c r="A8" s="6"/>
      <c r="B8" s="6"/>
      <c r="C8" s="6"/>
      <c r="D8" s="8" t="s">
        <v>21</v>
      </c>
      <c r="E8" s="8"/>
      <c r="F8" s="8"/>
      <c r="G8" s="30"/>
      <c r="H8" s="30"/>
      <c r="I8" s="30"/>
      <c r="J8" s="30"/>
      <c r="K8" s="19"/>
      <c r="L8" s="6" t="s">
        <v>22</v>
      </c>
      <c r="M8" s="19"/>
      <c r="N8" s="6" t="s">
        <v>22</v>
      </c>
      <c r="O8" s="6"/>
      <c r="P8" s="6"/>
    </row>
    <row r="9" ht="24.95" customHeight="1" spans="1:16">
      <c r="A9" s="6"/>
      <c r="B9" s="6"/>
      <c r="C9" s="6"/>
      <c r="D9" s="8" t="s">
        <v>23</v>
      </c>
      <c r="E9" s="8"/>
      <c r="F9" s="8"/>
      <c r="G9" s="6">
        <v>40.19</v>
      </c>
      <c r="H9" s="6">
        <v>21.41</v>
      </c>
      <c r="I9" s="17">
        <v>61.6</v>
      </c>
      <c r="J9" s="17">
        <v>52.52</v>
      </c>
      <c r="K9" s="18">
        <f>H9/G9*100%</f>
        <v>0.532719581985569</v>
      </c>
      <c r="L9" s="6" t="s">
        <v>22</v>
      </c>
      <c r="M9" s="18">
        <f>J9/I9*100%</f>
        <v>0.852597402597403</v>
      </c>
      <c r="N9" s="6" t="s">
        <v>22</v>
      </c>
      <c r="O9" s="6"/>
      <c r="P9" s="6"/>
    </row>
    <row r="10" ht="24.95" customHeight="1" spans="1:16">
      <c r="A10" s="6"/>
      <c r="B10" s="6"/>
      <c r="C10" s="6"/>
      <c r="D10" s="8" t="s">
        <v>24</v>
      </c>
      <c r="E10" s="8"/>
      <c r="F10" s="8"/>
      <c r="G10" s="30"/>
      <c r="H10" s="30"/>
      <c r="I10" s="30"/>
      <c r="J10" s="30"/>
      <c r="K10" s="19"/>
      <c r="L10" s="6" t="s">
        <v>22</v>
      </c>
      <c r="M10" s="19"/>
      <c r="N10" s="6" t="s">
        <v>22</v>
      </c>
      <c r="O10" s="6"/>
      <c r="P10" s="6"/>
    </row>
    <row r="11" ht="24.95" customHeight="1" spans="1:16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8"/>
      <c r="L11" s="6" t="s">
        <v>22</v>
      </c>
      <c r="M11" s="8"/>
      <c r="N11" s="6" t="s">
        <v>22</v>
      </c>
      <c r="O11" s="6"/>
      <c r="P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29</v>
      </c>
      <c r="C13" s="6"/>
      <c r="D13" s="6"/>
      <c r="E13" s="6"/>
      <c r="F13" s="6"/>
      <c r="G13" s="6"/>
      <c r="H13" s="6"/>
      <c r="I13" s="6"/>
      <c r="J13" s="6" t="s">
        <v>30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6">
      <c r="A15" s="6"/>
      <c r="B15" s="6" t="s">
        <v>40</v>
      </c>
      <c r="C15" s="6" t="s">
        <v>41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20"/>
      <c r="N15" s="20"/>
      <c r="O15" s="20"/>
      <c r="P15" s="6" t="s">
        <v>42</v>
      </c>
    </row>
    <row r="16" ht="24.95" customHeight="1" spans="1:16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20"/>
      <c r="N16" s="20"/>
      <c r="O16" s="20"/>
      <c r="P16" s="6"/>
    </row>
    <row r="17" ht="24.95" customHeight="1" spans="1:16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25</v>
      </c>
      <c r="N17" s="20" t="s">
        <v>48</v>
      </c>
      <c r="O17" s="20"/>
      <c r="P17" s="6"/>
    </row>
    <row r="18" ht="24.95" customHeight="1" spans="1:16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51</v>
      </c>
      <c r="J18" s="9" t="s">
        <v>52</v>
      </c>
      <c r="K18" s="11"/>
      <c r="L18" s="6"/>
      <c r="M18" s="6">
        <v>24</v>
      </c>
      <c r="N18" s="20" t="s">
        <v>48</v>
      </c>
      <c r="O18" s="20"/>
      <c r="P18" s="6"/>
    </row>
    <row r="19" ht="24.95" customHeight="1" spans="1:16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20"/>
      <c r="N19" s="20"/>
      <c r="O19" s="20"/>
      <c r="P19" s="6"/>
    </row>
    <row r="20" ht="24.95" customHeight="1" spans="1:16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20"/>
      <c r="N20" s="20"/>
      <c r="O20" s="20"/>
      <c r="P20" s="6"/>
    </row>
    <row r="21" ht="24.95" customHeight="1" spans="1:16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20"/>
      <c r="N21" s="20"/>
      <c r="O21" s="20"/>
      <c r="P21" s="6"/>
    </row>
    <row r="22" ht="24.95" customHeight="1" spans="1:16">
      <c r="A22" s="6"/>
      <c r="B22" s="6"/>
      <c r="C22" s="6" t="s">
        <v>57</v>
      </c>
      <c r="D22" s="6"/>
      <c r="E22" s="6"/>
      <c r="F22" s="12" t="s">
        <v>58</v>
      </c>
      <c r="G22" s="12"/>
      <c r="H22" s="12"/>
      <c r="I22" s="6" t="s">
        <v>59</v>
      </c>
      <c r="J22" s="9" t="s">
        <v>59</v>
      </c>
      <c r="K22" s="11"/>
      <c r="L22" s="6"/>
      <c r="M22" s="6">
        <v>40</v>
      </c>
      <c r="N22" s="20"/>
      <c r="O22" s="20"/>
      <c r="P22" s="6"/>
    </row>
    <row r="23" ht="24.95" customHeight="1" spans="1:16">
      <c r="A23" s="6"/>
      <c r="B23" s="6" t="s">
        <v>60</v>
      </c>
      <c r="C23" s="6" t="s">
        <v>61</v>
      </c>
      <c r="D23" s="6"/>
      <c r="E23" s="6"/>
      <c r="F23" s="9"/>
      <c r="G23" s="10"/>
      <c r="H23" s="11"/>
      <c r="I23" s="28"/>
      <c r="J23" s="21"/>
      <c r="K23" s="11"/>
      <c r="L23" s="6"/>
      <c r="M23" s="6"/>
      <c r="N23" s="20"/>
      <c r="O23" s="20"/>
      <c r="P23" s="6"/>
    </row>
    <row r="24" ht="24.95" customHeight="1" spans="1:16">
      <c r="A24" s="6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20"/>
      <c r="N24" s="20"/>
      <c r="O24" s="20"/>
      <c r="P24" s="6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M22+M18+M17++N7+M23</f>
        <v>97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70">
    <mergeCell ref="A1:B1"/>
    <mergeCell ref="A2:O2"/>
    <mergeCell ref="A3:O3"/>
    <mergeCell ref="A4:C4"/>
    <mergeCell ref="D4:O4"/>
    <mergeCell ref="A5:C5"/>
    <mergeCell ref="D5:I5"/>
    <mergeCell ref="K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P7:P11"/>
    <mergeCell ref="P15:P24"/>
    <mergeCell ref="A6:C11"/>
  </mergeCells>
  <pageMargins left="0.700694444444445" right="0.700694444444445" top="0.751388888888889" bottom="0.751388888888889" header="0.297916666666667" footer="0.297916666666667"/>
  <pageSetup paperSize="9" scale="6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7" workbookViewId="0">
      <selection activeCell="I24" sqref="I24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70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v>14</v>
      </c>
      <c r="H7" s="6">
        <v>14</v>
      </c>
      <c r="I7" s="6">
        <f>I8+I9+I10+I11</f>
        <v>28</v>
      </c>
      <c r="J7" s="6">
        <v>28</v>
      </c>
      <c r="K7" s="18">
        <f>K10</f>
        <v>1</v>
      </c>
      <c r="L7" s="6">
        <v>10</v>
      </c>
      <c r="M7" s="18">
        <f>M10</f>
        <v>1</v>
      </c>
      <c r="N7" s="8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>
        <v>14</v>
      </c>
      <c r="H10" s="6">
        <v>14</v>
      </c>
      <c r="I10" s="6">
        <v>28</v>
      </c>
      <c r="J10" s="6">
        <v>28</v>
      </c>
      <c r="K10" s="18">
        <f>H10/G10*100%</f>
        <v>1</v>
      </c>
      <c r="L10" s="6" t="s">
        <v>22</v>
      </c>
      <c r="M10" s="18">
        <f>J10/I10*100%</f>
        <v>1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71</v>
      </c>
      <c r="C13" s="6"/>
      <c r="D13" s="6"/>
      <c r="E13" s="6"/>
      <c r="F13" s="6"/>
      <c r="G13" s="6"/>
      <c r="H13" s="6"/>
      <c r="I13" s="6"/>
      <c r="J13" s="6" t="s">
        <v>72</v>
      </c>
      <c r="K13" s="6"/>
      <c r="L13" s="6"/>
      <c r="M13" s="6"/>
      <c r="N13" s="6"/>
      <c r="O13" s="6"/>
    </row>
    <row r="14" ht="38.25" customHeight="1" spans="1:15">
      <c r="A14" s="25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26"/>
      <c r="B15" s="6" t="s">
        <v>40</v>
      </c>
      <c r="C15" s="6" t="s">
        <v>41</v>
      </c>
      <c r="D15" s="6"/>
      <c r="E15" s="6"/>
      <c r="F15" s="9" t="s">
        <v>73</v>
      </c>
      <c r="G15" s="10"/>
      <c r="H15" s="11"/>
      <c r="I15" s="6" t="s">
        <v>74</v>
      </c>
      <c r="J15" s="9" t="s">
        <v>74</v>
      </c>
      <c r="K15" s="11"/>
      <c r="L15" s="6">
        <v>50</v>
      </c>
      <c r="M15" s="6">
        <v>20</v>
      </c>
      <c r="N15" s="20" t="s">
        <v>75</v>
      </c>
      <c r="O15" s="20"/>
    </row>
    <row r="16" ht="24.95" customHeight="1" spans="1:15">
      <c r="A16" s="2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2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10</v>
      </c>
      <c r="N17" s="20" t="s">
        <v>48</v>
      </c>
      <c r="O17" s="20"/>
    </row>
    <row r="18" ht="24.95" customHeight="1" spans="1:15">
      <c r="A18" s="2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76</v>
      </c>
      <c r="J18" s="9" t="s">
        <v>76</v>
      </c>
      <c r="K18" s="11"/>
      <c r="L18" s="6"/>
      <c r="M18" s="6">
        <v>20</v>
      </c>
      <c r="N18" s="20" t="s">
        <v>48</v>
      </c>
      <c r="O18" s="20"/>
    </row>
    <row r="19" ht="24.95" customHeight="1" spans="1:15">
      <c r="A19" s="2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20"/>
      <c r="N19" s="20"/>
      <c r="O19" s="20"/>
    </row>
    <row r="20" ht="24.95" customHeight="1" spans="1:15">
      <c r="A20" s="2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20"/>
      <c r="N20" s="20"/>
      <c r="O20" s="20"/>
    </row>
    <row r="21" ht="24.95" customHeight="1" spans="1:15">
      <c r="A21" s="2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20"/>
      <c r="N21" s="20"/>
      <c r="O21" s="20"/>
    </row>
    <row r="22" ht="40" customHeight="1" spans="1:15">
      <c r="A22" s="26"/>
      <c r="B22" s="6"/>
      <c r="C22" s="6" t="s">
        <v>57</v>
      </c>
      <c r="D22" s="6"/>
      <c r="E22" s="6"/>
      <c r="F22" s="12" t="s">
        <v>77</v>
      </c>
      <c r="G22" s="12"/>
      <c r="H22" s="12"/>
      <c r="I22" s="8" t="s">
        <v>59</v>
      </c>
      <c r="J22" s="9" t="s">
        <v>59</v>
      </c>
      <c r="K22" s="11"/>
      <c r="L22" s="6"/>
      <c r="M22" s="6">
        <v>40</v>
      </c>
      <c r="N22" s="20"/>
      <c r="O22" s="20"/>
    </row>
    <row r="23" ht="24.95" customHeight="1" spans="1:15">
      <c r="A23" s="26"/>
      <c r="B23" s="6" t="s">
        <v>60</v>
      </c>
      <c r="C23" s="6" t="s">
        <v>61</v>
      </c>
      <c r="D23" s="6"/>
      <c r="E23" s="6"/>
      <c r="F23" s="9"/>
      <c r="G23" s="10"/>
      <c r="H23" s="11"/>
      <c r="I23" s="28"/>
      <c r="J23" s="21"/>
      <c r="K23" s="11"/>
      <c r="L23" s="6"/>
      <c r="M23" s="6"/>
      <c r="N23" s="20"/>
      <c r="O23" s="20"/>
    </row>
    <row r="24" ht="24.95" customHeight="1" spans="1:15">
      <c r="A24" s="27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SUM(M15:M22)+L7+M23</f>
        <v>100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7" workbookViewId="0">
      <selection activeCell="J22" sqref="J22:K22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78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v>22.6</v>
      </c>
      <c r="H7" s="6">
        <v>0</v>
      </c>
      <c r="I7" s="17">
        <f>G7+H7</f>
        <v>22.6</v>
      </c>
      <c r="J7" s="17">
        <v>14.86</v>
      </c>
      <c r="K7" s="18">
        <f>K10</f>
        <v>0</v>
      </c>
      <c r="L7" s="6">
        <v>8</v>
      </c>
      <c r="M7" s="18">
        <f>M10</f>
        <v>0.657522123893805</v>
      </c>
      <c r="N7" s="8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>
        <v>22.6</v>
      </c>
      <c r="H10" s="6">
        <v>0</v>
      </c>
      <c r="I10" s="17">
        <f>G10+H10</f>
        <v>22.6</v>
      </c>
      <c r="J10" s="17">
        <v>14.86</v>
      </c>
      <c r="K10" s="18">
        <f>H10/G10*100%</f>
        <v>0</v>
      </c>
      <c r="L10" s="6" t="s">
        <v>22</v>
      </c>
      <c r="M10" s="18">
        <f>J10/I10*100%</f>
        <v>0.657522123893805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79</v>
      </c>
      <c r="C13" s="6"/>
      <c r="D13" s="6"/>
      <c r="E13" s="6"/>
      <c r="F13" s="6"/>
      <c r="G13" s="6"/>
      <c r="H13" s="6"/>
      <c r="I13" s="6"/>
      <c r="J13" s="6" t="s">
        <v>80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25</v>
      </c>
      <c r="N17" s="20" t="s">
        <v>48</v>
      </c>
      <c r="O17" s="20"/>
    </row>
    <row r="18" ht="24.95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>
        <v>22.6</v>
      </c>
      <c r="J18" s="9" t="s">
        <v>81</v>
      </c>
      <c r="K18" s="11"/>
      <c r="L18" s="6"/>
      <c r="M18" s="6">
        <v>23</v>
      </c>
      <c r="N18" s="20" t="s">
        <v>82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12"/>
      <c r="G19" s="12"/>
      <c r="H19" s="12"/>
      <c r="I19" s="8"/>
      <c r="J19" s="9"/>
      <c r="K19" s="11"/>
      <c r="L19" s="6">
        <v>30</v>
      </c>
      <c r="M19" s="6"/>
      <c r="N19" s="20"/>
      <c r="O19" s="20"/>
    </row>
    <row r="20" ht="24.95" customHeight="1" spans="1:15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24.95" customHeight="1" spans="1:15">
      <c r="A22" s="6"/>
      <c r="B22" s="6"/>
      <c r="C22" s="6" t="s">
        <v>57</v>
      </c>
      <c r="D22" s="6"/>
      <c r="E22" s="6"/>
      <c r="F22" s="12" t="s">
        <v>79</v>
      </c>
      <c r="G22" s="12"/>
      <c r="H22" s="12"/>
      <c r="I22" s="8" t="s">
        <v>59</v>
      </c>
      <c r="J22" s="9" t="s">
        <v>59</v>
      </c>
      <c r="K22" s="11"/>
      <c r="L22" s="6"/>
      <c r="M22" s="6">
        <v>30</v>
      </c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 t="s">
        <v>83</v>
      </c>
      <c r="G23" s="10"/>
      <c r="H23" s="11"/>
      <c r="I23" s="7" t="s">
        <v>84</v>
      </c>
      <c r="J23" s="21">
        <v>0.98</v>
      </c>
      <c r="K23" s="11"/>
      <c r="L23" s="6">
        <v>10</v>
      </c>
      <c r="M23" s="6">
        <v>10</v>
      </c>
      <c r="N23" s="20"/>
      <c r="O23" s="20"/>
    </row>
    <row r="24" ht="24.95" customHeight="1" spans="1:15">
      <c r="A24" s="6"/>
      <c r="B24" s="6"/>
      <c r="C24" s="6"/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96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9" workbookViewId="0">
      <selection activeCell="I23" sqref="I23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85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v>37.67</v>
      </c>
      <c r="H7" s="6">
        <v>48.82</v>
      </c>
      <c r="I7" s="17">
        <f>G7+H7</f>
        <v>86.49</v>
      </c>
      <c r="J7" s="17">
        <v>86.49</v>
      </c>
      <c r="K7" s="18">
        <f>K10</f>
        <v>1.29599150517653</v>
      </c>
      <c r="L7" s="6">
        <v>10</v>
      </c>
      <c r="M7" s="18">
        <f>M10</f>
        <v>1</v>
      </c>
      <c r="N7" s="6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>
        <v>37.67</v>
      </c>
      <c r="H10" s="6">
        <v>48.82</v>
      </c>
      <c r="I10" s="17">
        <f>G10+H10</f>
        <v>86.49</v>
      </c>
      <c r="J10" s="17">
        <v>86.49</v>
      </c>
      <c r="K10" s="18">
        <f>H10/G10*100%</f>
        <v>1.29599150517653</v>
      </c>
      <c r="L10" s="6" t="s">
        <v>22</v>
      </c>
      <c r="M10" s="18">
        <f>J10/I10*100%</f>
        <v>1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86</v>
      </c>
      <c r="C13" s="6"/>
      <c r="D13" s="6"/>
      <c r="E13" s="6"/>
      <c r="F13" s="6"/>
      <c r="G13" s="6"/>
      <c r="H13" s="6"/>
      <c r="I13" s="6"/>
      <c r="J13" s="6" t="s">
        <v>86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25</v>
      </c>
      <c r="N17" s="20" t="s">
        <v>87</v>
      </c>
      <c r="O17" s="20"/>
    </row>
    <row r="18" ht="24.95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88</v>
      </c>
      <c r="J18" s="9" t="s">
        <v>88</v>
      </c>
      <c r="K18" s="11"/>
      <c r="L18" s="6"/>
      <c r="M18" s="6">
        <v>25</v>
      </c>
      <c r="N18" s="20" t="s">
        <v>87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20"/>
      <c r="O19" s="20"/>
    </row>
    <row r="20" ht="24.95" customHeight="1" spans="1:15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35" customHeight="1" spans="1:15">
      <c r="A22" s="6"/>
      <c r="B22" s="6"/>
      <c r="C22" s="6" t="s">
        <v>57</v>
      </c>
      <c r="D22" s="6"/>
      <c r="E22" s="6"/>
      <c r="F22" s="12" t="s">
        <v>89</v>
      </c>
      <c r="G22" s="12"/>
      <c r="H22" s="12"/>
      <c r="I22" s="8" t="s">
        <v>59</v>
      </c>
      <c r="J22" s="9" t="s">
        <v>59</v>
      </c>
      <c r="K22" s="11"/>
      <c r="L22" s="6"/>
      <c r="M22" s="6">
        <v>30</v>
      </c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 t="s">
        <v>90</v>
      </c>
      <c r="G23" s="10"/>
      <c r="H23" s="11"/>
      <c r="I23" s="8" t="s">
        <v>84</v>
      </c>
      <c r="J23" s="21">
        <v>0.98</v>
      </c>
      <c r="K23" s="11"/>
      <c r="L23" s="6">
        <v>10</v>
      </c>
      <c r="M23" s="6">
        <v>10</v>
      </c>
      <c r="N23" s="20"/>
      <c r="O23" s="20"/>
    </row>
    <row r="24" ht="24.95" customHeight="1" spans="1:15">
      <c r="A24" s="6"/>
      <c r="B24" s="6"/>
      <c r="C24" s="6"/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11" workbookViewId="0">
      <selection activeCell="J20" sqref="J20:K20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7" width="9" style="2"/>
    <col min="8" max="8" width="10" style="2" customWidth="1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25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91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v>60.73</v>
      </c>
      <c r="H7" s="6">
        <v>60.73</v>
      </c>
      <c r="I7" s="17">
        <f>G7+H7</f>
        <v>121.46</v>
      </c>
      <c r="J7" s="17">
        <v>83.14</v>
      </c>
      <c r="K7" s="18">
        <f>K10</f>
        <v>1</v>
      </c>
      <c r="L7" s="6">
        <v>8</v>
      </c>
      <c r="M7" s="18">
        <f>M10</f>
        <v>0.684505186892804</v>
      </c>
      <c r="N7" s="6"/>
      <c r="O7" s="6" t="s">
        <v>92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>
        <v>60.73</v>
      </c>
      <c r="H10" s="6">
        <v>60.73</v>
      </c>
      <c r="I10" s="17">
        <f>G10+H10</f>
        <v>121.46</v>
      </c>
      <c r="J10" s="17">
        <v>83.14</v>
      </c>
      <c r="K10" s="18">
        <f>H10/G10*100%</f>
        <v>1</v>
      </c>
      <c r="L10" s="6" t="s">
        <v>22</v>
      </c>
      <c r="M10" s="18">
        <f>J10/I10*100%</f>
        <v>0.684505186892804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93</v>
      </c>
      <c r="C13" s="6"/>
      <c r="D13" s="6"/>
      <c r="E13" s="6"/>
      <c r="F13" s="6"/>
      <c r="G13" s="6"/>
      <c r="H13" s="6"/>
      <c r="I13" s="6"/>
      <c r="J13" s="24" t="s">
        <v>94</v>
      </c>
      <c r="K13" s="24"/>
      <c r="L13" s="24"/>
      <c r="M13" s="24"/>
      <c r="N13" s="24"/>
      <c r="O13" s="24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25</v>
      </c>
      <c r="N17" s="20"/>
      <c r="O17" s="20"/>
    </row>
    <row r="18" ht="42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95</v>
      </c>
      <c r="J18" s="9" t="s">
        <v>96</v>
      </c>
      <c r="K18" s="11"/>
      <c r="L18" s="6"/>
      <c r="M18" s="6">
        <v>23</v>
      </c>
      <c r="N18" s="20" t="s">
        <v>97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20"/>
      <c r="O19" s="20"/>
    </row>
    <row r="20" ht="103" customHeight="1" spans="1:15">
      <c r="A20" s="6"/>
      <c r="B20" s="6"/>
      <c r="C20" s="6" t="s">
        <v>55</v>
      </c>
      <c r="D20" s="6"/>
      <c r="E20" s="6"/>
      <c r="F20" s="12" t="s">
        <v>98</v>
      </c>
      <c r="G20" s="12"/>
      <c r="H20" s="12"/>
      <c r="I20" s="8" t="s">
        <v>59</v>
      </c>
      <c r="J20" s="9" t="s">
        <v>59</v>
      </c>
      <c r="K20" s="11"/>
      <c r="L20" s="6"/>
      <c r="M20" s="6">
        <v>40</v>
      </c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24.95" customHeight="1" spans="1:15">
      <c r="A22" s="6"/>
      <c r="B22" s="6"/>
      <c r="C22" s="6" t="s">
        <v>57</v>
      </c>
      <c r="D22" s="6"/>
      <c r="E22" s="6"/>
      <c r="F22" s="12"/>
      <c r="G22" s="12"/>
      <c r="H22" s="12"/>
      <c r="I22" s="8"/>
      <c r="J22" s="9"/>
      <c r="K22" s="11"/>
      <c r="L22" s="6"/>
      <c r="M22" s="6"/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/>
      <c r="G23" s="10"/>
      <c r="H23" s="11"/>
      <c r="I23" s="8"/>
      <c r="J23" s="9"/>
      <c r="K23" s="11"/>
      <c r="L23" s="6"/>
      <c r="M23" s="6"/>
      <c r="N23" s="20"/>
      <c r="O23" s="20"/>
    </row>
    <row r="24" ht="24.95" customHeight="1" spans="1:15">
      <c r="A24" s="6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96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7" workbookViewId="0">
      <selection activeCell="J13" sqref="J13:O13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99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v>8.87</v>
      </c>
      <c r="H7" s="23"/>
      <c r="I7" s="17">
        <f>G7+H7</f>
        <v>8.87</v>
      </c>
      <c r="J7" s="17">
        <v>8.87</v>
      </c>
      <c r="K7" s="18">
        <f>K10</f>
        <v>0</v>
      </c>
      <c r="L7" s="6">
        <v>10</v>
      </c>
      <c r="M7" s="18">
        <f>M10</f>
        <v>1</v>
      </c>
      <c r="N7" s="6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>
        <v>8.87</v>
      </c>
      <c r="H10" s="23"/>
      <c r="I10" s="17">
        <f>G10+H10</f>
        <v>8.87</v>
      </c>
      <c r="J10" s="17">
        <v>8.87</v>
      </c>
      <c r="K10" s="18">
        <f>H10/G10*100%</f>
        <v>0</v>
      </c>
      <c r="L10" s="6" t="s">
        <v>22</v>
      </c>
      <c r="M10" s="18">
        <f>J10/I10*100%</f>
        <v>1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100</v>
      </c>
      <c r="C13" s="6"/>
      <c r="D13" s="6"/>
      <c r="E13" s="6"/>
      <c r="F13" s="6"/>
      <c r="G13" s="6"/>
      <c r="H13" s="6"/>
      <c r="I13" s="6"/>
      <c r="J13" s="6" t="s">
        <v>100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25</v>
      </c>
      <c r="N17" s="20" t="s">
        <v>48</v>
      </c>
      <c r="O17" s="20"/>
    </row>
    <row r="18" ht="24.95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101</v>
      </c>
      <c r="J18" s="9" t="s">
        <v>101</v>
      </c>
      <c r="K18" s="11"/>
      <c r="L18" s="6"/>
      <c r="M18" s="6">
        <v>25</v>
      </c>
      <c r="N18" s="20" t="s">
        <v>48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20"/>
      <c r="O19" s="20"/>
    </row>
    <row r="20" ht="24.95" customHeight="1" spans="1:15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24.95" customHeight="1" spans="1:15">
      <c r="A22" s="6"/>
      <c r="B22" s="6"/>
      <c r="C22" s="6" t="s">
        <v>57</v>
      </c>
      <c r="D22" s="6"/>
      <c r="E22" s="6"/>
      <c r="F22" s="12" t="s">
        <v>102</v>
      </c>
      <c r="G22" s="12"/>
      <c r="H22" s="12"/>
      <c r="I22" s="8" t="s">
        <v>59</v>
      </c>
      <c r="J22" s="9" t="s">
        <v>59</v>
      </c>
      <c r="K22" s="11"/>
      <c r="L22" s="6"/>
      <c r="M22" s="6">
        <v>40</v>
      </c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/>
      <c r="G23" s="10"/>
      <c r="H23" s="11"/>
      <c r="I23" s="8"/>
      <c r="J23" s="9"/>
      <c r="K23" s="11"/>
      <c r="L23" s="6">
        <v>0</v>
      </c>
      <c r="M23" s="6"/>
      <c r="N23" s="20"/>
      <c r="O23" s="20"/>
    </row>
    <row r="24" ht="24.95" customHeight="1" spans="1:15">
      <c r="A24" s="6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6"/>
  <sheetViews>
    <sheetView topLeftCell="A9" workbookViewId="0">
      <selection activeCell="I24" sqref="I24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79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103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/>
      <c r="H7" s="6">
        <v>39.11</v>
      </c>
      <c r="I7" s="17">
        <f>G7+H7</f>
        <v>39.11</v>
      </c>
      <c r="J7" s="17">
        <v>39.04</v>
      </c>
      <c r="K7" s="18">
        <v>0</v>
      </c>
      <c r="L7" s="6">
        <v>9</v>
      </c>
      <c r="M7" s="18">
        <f>M10</f>
        <v>0.998210176425467</v>
      </c>
      <c r="N7" s="8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/>
      <c r="H10" s="6">
        <v>39.11</v>
      </c>
      <c r="I10" s="17">
        <f>G10+H10</f>
        <v>39.11</v>
      </c>
      <c r="J10" s="17">
        <v>39.04</v>
      </c>
      <c r="K10" s="18">
        <v>0</v>
      </c>
      <c r="L10" s="6" t="s">
        <v>22</v>
      </c>
      <c r="M10" s="18">
        <f>J10/I10*100%</f>
        <v>0.998210176425467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104</v>
      </c>
      <c r="C13" s="6"/>
      <c r="D13" s="6"/>
      <c r="E13" s="6"/>
      <c r="F13" s="6"/>
      <c r="G13" s="6"/>
      <c r="H13" s="6"/>
      <c r="I13" s="6"/>
      <c r="J13" s="6" t="s">
        <v>104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 t="s">
        <v>105</v>
      </c>
      <c r="G15" s="10"/>
      <c r="H15" s="11"/>
      <c r="I15" s="6" t="s">
        <v>106</v>
      </c>
      <c r="J15" s="9" t="s">
        <v>106</v>
      </c>
      <c r="K15" s="11"/>
      <c r="L15" s="6">
        <v>50</v>
      </c>
      <c r="M15" s="6">
        <v>20</v>
      </c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15</v>
      </c>
      <c r="N17" s="20" t="s">
        <v>107</v>
      </c>
      <c r="O17" s="20"/>
    </row>
    <row r="18" ht="24.95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108</v>
      </c>
      <c r="J18" s="9" t="s">
        <v>109</v>
      </c>
      <c r="K18" s="11"/>
      <c r="L18" s="6"/>
      <c r="M18" s="6">
        <v>14</v>
      </c>
      <c r="N18" s="20" t="s">
        <v>110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20"/>
      <c r="O19" s="20"/>
    </row>
    <row r="20" ht="24.95" customHeight="1" spans="1:15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24.95" customHeight="1" spans="1:15">
      <c r="A22" s="6"/>
      <c r="B22" s="6"/>
      <c r="C22" s="6" t="s">
        <v>57</v>
      </c>
      <c r="D22" s="6"/>
      <c r="E22" s="6"/>
      <c r="F22" s="12" t="s">
        <v>111</v>
      </c>
      <c r="G22" s="12"/>
      <c r="H22" s="12"/>
      <c r="I22" s="8" t="s">
        <v>59</v>
      </c>
      <c r="J22" s="9" t="s">
        <v>59</v>
      </c>
      <c r="K22" s="11"/>
      <c r="L22" s="6"/>
      <c r="M22" s="6">
        <v>30</v>
      </c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 t="s">
        <v>112</v>
      </c>
      <c r="G23" s="10"/>
      <c r="H23" s="11"/>
      <c r="I23" s="6" t="s">
        <v>84</v>
      </c>
      <c r="J23" s="21">
        <v>0.98</v>
      </c>
      <c r="K23" s="11"/>
      <c r="L23" s="6">
        <v>10</v>
      </c>
      <c r="M23" s="6">
        <v>10</v>
      </c>
      <c r="N23" s="20"/>
      <c r="O23" s="20"/>
    </row>
    <row r="24" ht="24.95" customHeight="1" spans="1:15">
      <c r="A24" s="6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98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17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</row>
    <row r="29" s="1" customFormat="1" ht="58.5" customHeight="1" spans="1:17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</row>
    <row r="30" s="1" customFormat="1" ht="24.95" customHeight="1" spans="1:17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</row>
    <row r="31" spans="16:17">
      <c r="P31" s="22"/>
      <c r="Q31" s="22"/>
    </row>
    <row r="32" spans="16:17">
      <c r="P32" s="22"/>
      <c r="Q32" s="22"/>
    </row>
    <row r="33" spans="16:17">
      <c r="P33" s="22"/>
      <c r="Q33" s="22"/>
    </row>
    <row r="34" spans="16:17">
      <c r="P34" s="22"/>
      <c r="Q34" s="22"/>
    </row>
    <row r="35" spans="16:17">
      <c r="P35" s="22"/>
      <c r="Q35" s="22"/>
    </row>
    <row r="36" spans="16:17">
      <c r="P36" s="22"/>
      <c r="Q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abSelected="1" topLeftCell="A7" workbookViewId="0">
      <selection activeCell="F23" sqref="F23:H23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113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/>
      <c r="H7" s="6">
        <v>47.81</v>
      </c>
      <c r="I7" s="17">
        <f>G7+H7</f>
        <v>47.81</v>
      </c>
      <c r="J7" s="17">
        <v>47.81</v>
      </c>
      <c r="K7" s="18">
        <f>K10</f>
        <v>0</v>
      </c>
      <c r="L7" s="6">
        <v>10</v>
      </c>
      <c r="M7" s="18">
        <f>J7/I7</f>
        <v>1</v>
      </c>
      <c r="N7" s="8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/>
      <c r="H10" s="6">
        <v>47.81</v>
      </c>
      <c r="I10" s="17">
        <f>G10+H10</f>
        <v>47.81</v>
      </c>
      <c r="J10" s="17">
        <v>47.81</v>
      </c>
      <c r="K10" s="18">
        <f>0%</f>
        <v>0</v>
      </c>
      <c r="L10" s="6" t="s">
        <v>22</v>
      </c>
      <c r="M10" s="18">
        <f>J10/I10*100%</f>
        <v>1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8"/>
      <c r="L11" s="6" t="s">
        <v>22</v>
      </c>
      <c r="M11" s="18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104</v>
      </c>
      <c r="C13" s="6"/>
      <c r="D13" s="6"/>
      <c r="E13" s="6"/>
      <c r="F13" s="6"/>
      <c r="G13" s="6"/>
      <c r="H13" s="6"/>
      <c r="I13" s="6"/>
      <c r="J13" s="6" t="s">
        <v>104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 t="s">
        <v>114</v>
      </c>
      <c r="G15" s="10"/>
      <c r="H15" s="11"/>
      <c r="I15" s="6" t="s">
        <v>115</v>
      </c>
      <c r="J15" s="9" t="s">
        <v>115</v>
      </c>
      <c r="K15" s="11"/>
      <c r="L15" s="6">
        <v>50</v>
      </c>
      <c r="M15" s="6">
        <v>20</v>
      </c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15</v>
      </c>
      <c r="N17" s="20" t="s">
        <v>48</v>
      </c>
      <c r="O17" s="20"/>
    </row>
    <row r="18" ht="24.95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116</v>
      </c>
      <c r="J18" s="9" t="s">
        <v>116</v>
      </c>
      <c r="K18" s="11"/>
      <c r="L18" s="6"/>
      <c r="M18" s="6">
        <v>15</v>
      </c>
      <c r="N18" s="20" t="s">
        <v>48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20"/>
      <c r="O19" s="20"/>
    </row>
    <row r="20" ht="24.95" customHeight="1" spans="1:15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24.95" customHeight="1" spans="1:15">
      <c r="A22" s="6"/>
      <c r="B22" s="6"/>
      <c r="C22" s="6" t="s">
        <v>57</v>
      </c>
      <c r="D22" s="6"/>
      <c r="E22" s="6"/>
      <c r="F22" s="12" t="s">
        <v>117</v>
      </c>
      <c r="G22" s="12"/>
      <c r="H22" s="12"/>
      <c r="I22" s="8" t="s">
        <v>59</v>
      </c>
      <c r="J22" s="9" t="s">
        <v>59</v>
      </c>
      <c r="K22" s="11"/>
      <c r="L22" s="6"/>
      <c r="M22" s="6">
        <v>30</v>
      </c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 t="s">
        <v>90</v>
      </c>
      <c r="G23" s="10"/>
      <c r="H23" s="11"/>
      <c r="I23" s="6" t="s">
        <v>84</v>
      </c>
      <c r="J23" s="21">
        <v>0.98</v>
      </c>
      <c r="K23" s="11"/>
      <c r="L23" s="6">
        <v>10</v>
      </c>
      <c r="M23" s="6">
        <v>10</v>
      </c>
      <c r="N23" s="20"/>
      <c r="O23" s="20"/>
    </row>
    <row r="24" ht="24.95" customHeight="1" spans="1:15">
      <c r="A24" s="6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7" workbookViewId="0">
      <selection activeCell="F22" sqref="F22:K22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69</v>
      </c>
      <c r="B4" s="6"/>
      <c r="C4" s="6"/>
      <c r="D4" s="7" t="s">
        <v>118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/>
      <c r="H7" s="6">
        <v>63.44</v>
      </c>
      <c r="I7" s="17">
        <f>G7+H7</f>
        <v>63.44</v>
      </c>
      <c r="J7" s="6">
        <v>62.73</v>
      </c>
      <c r="K7" s="18">
        <f>K10</f>
        <v>0</v>
      </c>
      <c r="L7" s="6">
        <v>9</v>
      </c>
      <c r="M7" s="18">
        <f>M10</f>
        <v>0.988808322824716</v>
      </c>
      <c r="N7" s="8"/>
      <c r="O7" s="6" t="s">
        <v>19</v>
      </c>
    </row>
    <row r="8" ht="24.95" customHeight="1" spans="1:15">
      <c r="A8" s="6"/>
      <c r="B8" s="6"/>
      <c r="C8" s="6"/>
      <c r="D8" s="8" t="s">
        <v>21</v>
      </c>
      <c r="E8" s="8"/>
      <c r="F8" s="8"/>
      <c r="G8" s="6"/>
      <c r="H8" s="6"/>
      <c r="I8" s="6"/>
      <c r="J8" s="6"/>
      <c r="K8" s="18"/>
      <c r="L8" s="6" t="s">
        <v>22</v>
      </c>
      <c r="M8" s="18"/>
      <c r="N8" s="6" t="s">
        <v>22</v>
      </c>
      <c r="O8" s="6"/>
    </row>
    <row r="9" ht="24.95" customHeight="1" spans="1:15">
      <c r="A9" s="6"/>
      <c r="B9" s="6"/>
      <c r="C9" s="6"/>
      <c r="D9" s="8" t="s">
        <v>23</v>
      </c>
      <c r="E9" s="8"/>
      <c r="F9" s="8"/>
      <c r="G9" s="6"/>
      <c r="H9" s="6"/>
      <c r="I9" s="6"/>
      <c r="J9" s="6"/>
      <c r="K9" s="18"/>
      <c r="L9" s="6" t="s">
        <v>22</v>
      </c>
      <c r="M9" s="18"/>
      <c r="N9" s="6" t="s">
        <v>22</v>
      </c>
      <c r="O9" s="6"/>
    </row>
    <row r="10" ht="24.95" customHeight="1" spans="1:15">
      <c r="A10" s="6"/>
      <c r="B10" s="6"/>
      <c r="C10" s="6"/>
      <c r="D10" s="8" t="s">
        <v>24</v>
      </c>
      <c r="E10" s="8"/>
      <c r="F10" s="8"/>
      <c r="G10" s="6"/>
      <c r="H10" s="6">
        <v>63.44</v>
      </c>
      <c r="I10" s="17">
        <f>G10+H10</f>
        <v>63.44</v>
      </c>
      <c r="J10" s="6">
        <v>62.73</v>
      </c>
      <c r="K10" s="18">
        <f>0%</f>
        <v>0</v>
      </c>
      <c r="L10" s="6" t="s">
        <v>22</v>
      </c>
      <c r="M10" s="18">
        <f>J10/I10*100%</f>
        <v>0.988808322824716</v>
      </c>
      <c r="N10" s="6" t="s">
        <v>22</v>
      </c>
      <c r="O10" s="6"/>
    </row>
    <row r="11" ht="24.95" customHeight="1" spans="1:15">
      <c r="A11" s="6"/>
      <c r="B11" s="6"/>
      <c r="C11" s="6"/>
      <c r="D11" s="8" t="s">
        <v>25</v>
      </c>
      <c r="E11" s="8"/>
      <c r="F11" s="8"/>
      <c r="G11" s="6"/>
      <c r="H11" s="6"/>
      <c r="I11" s="6"/>
      <c r="J11" s="6"/>
      <c r="K11" s="19"/>
      <c r="L11" s="6" t="s">
        <v>22</v>
      </c>
      <c r="M11" s="19"/>
      <c r="N11" s="6" t="s">
        <v>22</v>
      </c>
      <c r="O11" s="6"/>
    </row>
    <row r="12" ht="24.95" customHeight="1" spans="1:15">
      <c r="A12" s="6" t="s">
        <v>26</v>
      </c>
      <c r="B12" s="6" t="s">
        <v>27</v>
      </c>
      <c r="C12" s="6"/>
      <c r="D12" s="6"/>
      <c r="E12" s="6"/>
      <c r="F12" s="6"/>
      <c r="G12" s="6"/>
      <c r="H12" s="6"/>
      <c r="I12" s="6"/>
      <c r="J12" s="6" t="s">
        <v>28</v>
      </c>
      <c r="K12" s="6"/>
      <c r="L12" s="6"/>
      <c r="M12" s="6"/>
      <c r="N12" s="6"/>
      <c r="O12" s="6"/>
    </row>
    <row r="13" ht="24.95" customHeight="1" spans="1:15">
      <c r="A13" s="6"/>
      <c r="B13" s="6" t="s">
        <v>119</v>
      </c>
      <c r="C13" s="6"/>
      <c r="D13" s="6"/>
      <c r="E13" s="6"/>
      <c r="F13" s="6"/>
      <c r="G13" s="6"/>
      <c r="H13" s="6"/>
      <c r="I13" s="6"/>
      <c r="J13" s="6" t="s">
        <v>119</v>
      </c>
      <c r="K13" s="6"/>
      <c r="L13" s="6"/>
      <c r="M13" s="6"/>
      <c r="N13" s="6"/>
      <c r="O13" s="6"/>
    </row>
    <row r="14" ht="38.25" customHeight="1" spans="1:15">
      <c r="A14" s="6" t="s">
        <v>31</v>
      </c>
      <c r="B14" s="6" t="s">
        <v>32</v>
      </c>
      <c r="C14" s="6" t="s">
        <v>33</v>
      </c>
      <c r="D14" s="6"/>
      <c r="E14" s="6"/>
      <c r="F14" s="6" t="s">
        <v>34</v>
      </c>
      <c r="G14" s="6"/>
      <c r="H14" s="6"/>
      <c r="I14" s="6" t="s">
        <v>35</v>
      </c>
      <c r="J14" s="6" t="s">
        <v>36</v>
      </c>
      <c r="K14" s="6"/>
      <c r="L14" s="6" t="s">
        <v>37</v>
      </c>
      <c r="M14" s="6" t="s">
        <v>16</v>
      </c>
      <c r="N14" s="7" t="s">
        <v>38</v>
      </c>
      <c r="O14" s="6" t="s">
        <v>39</v>
      </c>
    </row>
    <row r="15" ht="24.95" customHeight="1" spans="1:15">
      <c r="A15" s="6"/>
      <c r="B15" s="6" t="s">
        <v>40</v>
      </c>
      <c r="C15" s="6" t="s">
        <v>41</v>
      </c>
      <c r="D15" s="6"/>
      <c r="E15" s="6"/>
      <c r="F15" s="9" t="s">
        <v>120</v>
      </c>
      <c r="G15" s="10"/>
      <c r="H15" s="11"/>
      <c r="I15" s="6" t="s">
        <v>121</v>
      </c>
      <c r="J15" s="9" t="s">
        <v>121</v>
      </c>
      <c r="K15" s="11"/>
      <c r="L15" s="6">
        <v>50</v>
      </c>
      <c r="M15" s="6">
        <v>20</v>
      </c>
      <c r="N15" s="20"/>
      <c r="O15" s="20"/>
    </row>
    <row r="16" ht="24.95" customHeight="1" spans="1:15">
      <c r="A16" s="6"/>
      <c r="B16" s="6"/>
      <c r="C16" s="6" t="s">
        <v>43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20"/>
      <c r="O16" s="20"/>
    </row>
    <row r="17" ht="24.95" customHeight="1" spans="1:15">
      <c r="A17" s="6"/>
      <c r="B17" s="6"/>
      <c r="C17" s="6" t="s">
        <v>44</v>
      </c>
      <c r="D17" s="6"/>
      <c r="E17" s="6"/>
      <c r="F17" s="9" t="s">
        <v>45</v>
      </c>
      <c r="G17" s="10"/>
      <c r="H17" s="11"/>
      <c r="I17" s="6" t="s">
        <v>46</v>
      </c>
      <c r="J17" s="9" t="s">
        <v>47</v>
      </c>
      <c r="K17" s="11"/>
      <c r="L17" s="6"/>
      <c r="M17" s="6">
        <v>15</v>
      </c>
      <c r="N17" s="20" t="s">
        <v>122</v>
      </c>
      <c r="O17" s="20"/>
    </row>
    <row r="18" ht="24.95" customHeight="1" spans="1:15">
      <c r="A18" s="6"/>
      <c r="B18" s="6"/>
      <c r="C18" s="6" t="s">
        <v>49</v>
      </c>
      <c r="D18" s="6"/>
      <c r="E18" s="6"/>
      <c r="F18" s="9" t="s">
        <v>50</v>
      </c>
      <c r="G18" s="10"/>
      <c r="H18" s="11"/>
      <c r="I18" s="6" t="s">
        <v>123</v>
      </c>
      <c r="J18" s="9" t="s">
        <v>124</v>
      </c>
      <c r="K18" s="11"/>
      <c r="L18" s="6"/>
      <c r="M18" s="6">
        <v>14</v>
      </c>
      <c r="N18" s="20" t="s">
        <v>122</v>
      </c>
      <c r="O18" s="20"/>
    </row>
    <row r="19" ht="24.95" customHeight="1" spans="1:15">
      <c r="A19" s="6"/>
      <c r="B19" s="6" t="s">
        <v>53</v>
      </c>
      <c r="C19" s="6" t="s">
        <v>54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20"/>
      <c r="O19" s="20"/>
    </row>
    <row r="20" ht="24.95" customHeight="1" spans="1:15">
      <c r="A20" s="6"/>
      <c r="B20" s="6"/>
      <c r="C20" s="6" t="s">
        <v>55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20"/>
      <c r="O20" s="20"/>
    </row>
    <row r="21" ht="24.95" customHeight="1" spans="1:15">
      <c r="A21" s="6"/>
      <c r="B21" s="6"/>
      <c r="C21" s="6" t="s">
        <v>56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20"/>
      <c r="O21" s="20"/>
    </row>
    <row r="22" ht="24.95" customHeight="1" spans="1:15">
      <c r="A22" s="6"/>
      <c r="B22" s="6"/>
      <c r="C22" s="6" t="s">
        <v>57</v>
      </c>
      <c r="D22" s="6"/>
      <c r="E22" s="6"/>
      <c r="F22" s="12" t="s">
        <v>125</v>
      </c>
      <c r="G22" s="12"/>
      <c r="H22" s="12"/>
      <c r="I22" s="8" t="s">
        <v>59</v>
      </c>
      <c r="J22" s="9" t="s">
        <v>59</v>
      </c>
      <c r="K22" s="11"/>
      <c r="L22" s="6"/>
      <c r="M22" s="6">
        <v>30</v>
      </c>
      <c r="N22" s="20"/>
      <c r="O22" s="20"/>
    </row>
    <row r="23" ht="24.95" customHeight="1" spans="1:15">
      <c r="A23" s="6"/>
      <c r="B23" s="6" t="s">
        <v>60</v>
      </c>
      <c r="C23" s="6" t="s">
        <v>61</v>
      </c>
      <c r="D23" s="6"/>
      <c r="E23" s="6"/>
      <c r="F23" s="9" t="s">
        <v>126</v>
      </c>
      <c r="G23" s="10"/>
      <c r="H23" s="11"/>
      <c r="I23" s="7" t="s">
        <v>84</v>
      </c>
      <c r="J23" s="21">
        <v>0.98</v>
      </c>
      <c r="K23" s="11"/>
      <c r="L23" s="6">
        <v>10</v>
      </c>
      <c r="M23" s="6">
        <v>10</v>
      </c>
      <c r="N23" s="20"/>
      <c r="O23" s="20"/>
    </row>
    <row r="24" ht="24.95" customHeight="1" spans="1:15">
      <c r="A24" s="6"/>
      <c r="B24" s="6"/>
      <c r="C24" s="6" t="s">
        <v>62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20"/>
      <c r="O24" s="20"/>
    </row>
    <row r="25" ht="24.95" customHeight="1" spans="1:15">
      <c r="A25" s="6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98</v>
      </c>
      <c r="N25" s="20"/>
      <c r="O25" s="20"/>
    </row>
    <row r="26" ht="24.95" customHeight="1" spans="1:15">
      <c r="A26" s="6" t="s">
        <v>64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2"/>
      <c r="Q28" s="22"/>
      <c r="R28" s="22"/>
      <c r="S28" s="22"/>
      <c r="T28" s="22"/>
      <c r="U28" s="22"/>
    </row>
    <row r="29" s="1" customFormat="1" ht="58.5" customHeight="1" spans="1:21">
      <c r="A29" s="15" t="s">
        <v>67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</row>
    <row r="30" s="1" customFormat="1" ht="24.95" customHeight="1" spans="1:21">
      <c r="A30" s="16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2"/>
      <c r="Q30" s="22"/>
      <c r="R30" s="22"/>
      <c r="S30" s="22"/>
      <c r="T30" s="22"/>
      <c r="U30" s="22"/>
    </row>
    <row r="31" spans="16:21">
      <c r="P31" s="22"/>
      <c r="Q31" s="22"/>
      <c r="R31" s="22"/>
      <c r="S31" s="22"/>
      <c r="T31" s="22"/>
      <c r="U31" s="22"/>
    </row>
    <row r="32" spans="16:21">
      <c r="P32" s="22"/>
      <c r="Q32" s="22"/>
      <c r="R32" s="22"/>
      <c r="S32" s="22"/>
      <c r="T32" s="22"/>
      <c r="U32" s="22"/>
    </row>
    <row r="33" spans="16:21">
      <c r="P33" s="22"/>
      <c r="Q33" s="22"/>
      <c r="R33" s="22"/>
      <c r="S33" s="22"/>
      <c r="T33" s="22"/>
      <c r="U33" s="22"/>
    </row>
    <row r="34" spans="16:21">
      <c r="P34" s="22"/>
      <c r="Q34" s="22"/>
      <c r="R34" s="22"/>
      <c r="S34" s="22"/>
      <c r="T34" s="22"/>
      <c r="U34" s="22"/>
    </row>
    <row r="35" spans="16:21">
      <c r="P35" s="22"/>
      <c r="Q35" s="22"/>
      <c r="R35" s="22"/>
      <c r="S35" s="22"/>
      <c r="T35" s="22"/>
      <c r="U35" s="22"/>
    </row>
    <row r="36" spans="16:21">
      <c r="P36" s="22"/>
      <c r="Q36" s="22"/>
      <c r="R36" s="22"/>
      <c r="S36" s="22"/>
      <c r="T36" s="22"/>
      <c r="U36" s="22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7916666666667" footer="0.297916666666667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纪委监委案件检查经费</vt:lpstr>
      <vt:lpstr>反腐倡廉宣传教育经费</vt:lpstr>
      <vt:lpstr>业务培训经费</vt:lpstr>
      <vt:lpstr>专网运维经费</vt:lpstr>
      <vt:lpstr>巡察工作经费</vt:lpstr>
      <vt:lpstr>机房运行经费</vt:lpstr>
      <vt:lpstr>办案设备采购项目</vt:lpstr>
      <vt:lpstr>机构改革期间办公用房调整</vt:lpstr>
      <vt:lpstr>车辆购置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2006-09-16T00:00:00Z</dcterms:created>
  <dcterms:modified xsi:type="dcterms:W3CDTF">2025-03-20T06:34:18Z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